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จัดสรรปี63 (รวมผูกพัน)" sheetId="6" r:id="rId1"/>
    <sheet name="จัดสรรปี63" sheetId="5" r:id="rId2"/>
    <sheet name="ผูกพัน" sheetId="7" r:id="rId3"/>
  </sheets>
  <definedNames>
    <definedName name="_xlnm._FilterDatabase" localSheetId="2" hidden="1">ผูกพัน!$A$3:$AD$14</definedName>
  </definedNames>
  <calcPr calcId="145621"/>
</workbook>
</file>

<file path=xl/calcChain.xml><?xml version="1.0" encoding="utf-8"?>
<calcChain xmlns="http://schemas.openxmlformats.org/spreadsheetml/2006/main">
  <c r="H12" i="5" l="1"/>
  <c r="H11" i="5"/>
  <c r="H10" i="5"/>
  <c r="H9" i="5"/>
  <c r="H8" i="5"/>
  <c r="H7" i="5"/>
  <c r="H6" i="5"/>
  <c r="H5" i="5"/>
  <c r="I12" i="6"/>
  <c r="H12" i="6"/>
  <c r="Q9" i="7"/>
  <c r="Q8" i="7"/>
  <c r="Q7" i="7"/>
  <c r="Q6" i="7"/>
</calcChain>
</file>

<file path=xl/comments1.xml><?xml version="1.0" encoding="utf-8"?>
<comments xmlns="http://schemas.openxmlformats.org/spreadsheetml/2006/main">
  <authors>
    <author>s2_15</author>
  </authors>
  <commentList>
    <comment ref="F9" authorId="0">
      <text>
        <r>
          <rPr>
            <b/>
            <sz val="14"/>
            <color indexed="81"/>
            <rFont val="Tahoma"/>
            <family val="2"/>
          </rPr>
          <t xml:space="preserve">ขอตั้งปี 63 เท่ากับ 33,016,900 บาท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25/6/61</t>
        </r>
      </text>
    </comment>
  </commentList>
</comments>
</file>

<file path=xl/sharedStrings.xml><?xml version="1.0" encoding="utf-8"?>
<sst xmlns="http://schemas.openxmlformats.org/spreadsheetml/2006/main" count="141" uniqueCount="91">
  <si>
    <t>จังหวัด</t>
  </si>
  <si>
    <t>หน่วยบริการร้อยละ 80</t>
  </si>
  <si>
    <t>หน่วยบริหารร้อยละ 20</t>
  </si>
  <si>
    <t>อุดรธานี</t>
  </si>
  <si>
    <t>สกลนคร</t>
  </si>
  <si>
    <t>เลย</t>
  </si>
  <si>
    <t>นครพนม</t>
  </si>
  <si>
    <t>หนองคาย</t>
  </si>
  <si>
    <t>หนองบัวลำภู</t>
  </si>
  <si>
    <t>บึงกาฬ</t>
  </si>
  <si>
    <t>รวม</t>
  </si>
  <si>
    <t>**สูตรการจัดสรรวงเงินรวมจังหวัด 40: 30 : 30 ( หน่วยบริการ:อำเภอ:ประชากร)</t>
  </si>
  <si>
    <t xml:space="preserve">วงเงินประมาณการ     (บาท)                </t>
  </si>
  <si>
    <t xml:space="preserve">วงเงินประมาณการสำรองเพิ่มร้อยละ 30 (บาทรวมผูกพัน) </t>
  </si>
  <si>
    <t xml:space="preserve">การประมาณการเพื่อจัดทำคำของบประมาณ รายจ่ายประจำปี งบลงทุน ปี 2563 เขตสุขภาพที่ 8 </t>
  </si>
  <si>
    <t>สิ่งก่อสร้าง         ร้อยละ 70</t>
  </si>
  <si>
    <t>ครุภัณฑ์           ร้อยละ30</t>
  </si>
  <si>
    <t>สิ่งก่อสร้าง           ร้อยละ 70</t>
  </si>
  <si>
    <t xml:space="preserve">     ครุภัณฑ์      ร้อยละ30</t>
  </si>
  <si>
    <t>ผูกพันปี 2563</t>
  </si>
  <si>
    <t>ผูกพันปี 2564</t>
  </si>
  <si>
    <t>เขต</t>
  </si>
  <si>
    <t>ลำดับ</t>
  </si>
  <si>
    <t xml:space="preserve">รายการสิ่งก่อสร้าง </t>
  </si>
  <si>
    <t>จำนวน</t>
  </si>
  <si>
    <t>วงเงิน
งบประมาณ</t>
  </si>
  <si>
    <t>วงเงิน
จัดจ้างได้</t>
  </si>
  <si>
    <t>ปีเริ่มต้น</t>
  </si>
  <si>
    <t>ปีสิ้นสุด</t>
  </si>
  <si>
    <t>วันที่สิ้นสุดสัญญาจ้าง</t>
  </si>
  <si>
    <t>2554 -2555</t>
  </si>
  <si>
    <t>ปี 2556</t>
  </si>
  <si>
    <t>ปี 2557</t>
  </si>
  <si>
    <t>ปี 2558</t>
  </si>
  <si>
    <t>ปี 2559</t>
  </si>
  <si>
    <t>ปี 2560</t>
  </si>
  <si>
    <t>ปี 2561</t>
  </si>
  <si>
    <t>รวม (54-61)</t>
  </si>
  <si>
    <t>ตั้งปี 2562</t>
  </si>
  <si>
    <t>ร่าง พรบ.62 งบ 62
22 พ.ค. 61</t>
  </si>
  <si>
    <t>ร่าง พรบ.62 งบ 62
16 ก.ค. 61</t>
  </si>
  <si>
    <t>ปี 2563</t>
  </si>
  <si>
    <t>ปี 2564</t>
  </si>
  <si>
    <t>เงินนอก
งบประมาณ</t>
  </si>
  <si>
    <t>หน่วยงาน</t>
  </si>
  <si>
    <t>ระดับ</t>
  </si>
  <si>
    <t>ประเภท
สิ่งก่อสร้าง</t>
  </si>
  <si>
    <t>ค่าเสาเข็ม
(บาท)</t>
  </si>
  <si>
    <t>หมายเหตุ</t>
  </si>
  <si>
    <t>สถานะ</t>
  </si>
  <si>
    <t>เขตสุขภาพที่ 8</t>
  </si>
  <si>
    <t>(5) อาคารรักษาโรคระดับสูง-ศูนย์หัวใจ-ศูนย์มะเร็ง-ผ่าตัดและวินิจฉัยโรค เป็นอาคาร คสล. 11 ชั้น พื้นที่ใช้สอยประมาณ 23,173 ตารางเมตร โรงพยาบาลนครพนม ตำบลในเมือง อำเภอเมืองนครพนม จังหวัดนครพนม 1 หลัง</t>
  </si>
  <si>
    <t>รพ.นครพนม</t>
  </si>
  <si>
    <t>S</t>
  </si>
  <si>
    <t>Multi</t>
  </si>
  <si>
    <t>ม.23</t>
  </si>
  <si>
    <t>(6) อาคารบำบัดรักษา คลอด ผู้ป่วยใน เป็นอาคาร คสล. 10 ชั้น พื้นที่ใช้สอยประมาณ 16,168 ตารางเมตร โรงพยาบาลหนองคาย ตำบลในเมือง อำเภอเมืองหนองคาย จังหวัดหนองคาย 1 หลัง</t>
  </si>
  <si>
    <t>รพ.หนองคาย</t>
  </si>
  <si>
    <t>ผูกพันสัญญา</t>
  </si>
  <si>
    <t>แผน</t>
  </si>
  <si>
    <t>ศก.พิเศษ</t>
  </si>
  <si>
    <t>(58) อาคารพักคนไข้ 298 เตียง เป็นอาคาร คสล. 8 ชั้น พื้นที่ใช้สอยประมาณ 11,383 ตารางเมตร โรงพยาบาลอุดรธานี ตำบลหมากแข้ง อำเภอเมืองอุดรธานี จังหวัดอุดรธานี 1 หลัง</t>
  </si>
  <si>
    <t>รพ.อุดรธานี</t>
  </si>
  <si>
    <t>A</t>
  </si>
  <si>
    <t>(82) อาคารผู้ป่วยนอก-อุบัติเหตุ เป็นอาคาร คสล. 4 ชั้น พื้นที่ใช้สอยประมาณ 6,721 ตารางเมตร โรงพยาบาลโพนสวรรค์ ตำบลโพนสวรรค์ อำเภอโพนสวรรค์ จังหวัดนครพนม 1 หลัง</t>
  </si>
  <si>
    <t>โรงพยาบาลโพนสวรรค์</t>
  </si>
  <si>
    <t>F2</t>
  </si>
  <si>
    <t>(83) อาคารผู้ป่วย 114 เตียง เป็นอาคาร คสล. 5 ชั้น พื้นที่ใช้สอยประมาณ 3,866 ตารางเมตร โรงพยาบาลวานรนิวาส ตำบลคอนสวรรค์ อำเภอวานรนิวาส จังหวัดสกลนคร 1 หลัง</t>
  </si>
  <si>
    <t>โรงพยาบาลวานรนิวาส</t>
  </si>
  <si>
    <t>M2</t>
  </si>
  <si>
    <t>(84) อาคารผู้ป่วยนอก-อุบัติเหตุ เป็นอาคาร คสล. 4 ชั้น พื้นที่ใช้สอยประมาณ 6,721 ตารางเมตร โรงพยาบาลเพ็ญ ตำบลเพ็ญ อำเภอเพ็ญ จังหวัดอุดรธานี 1 หลัง</t>
  </si>
  <si>
    <t>โรงพยาบาลเพ็ญ</t>
  </si>
  <si>
    <t>F1</t>
  </si>
  <si>
    <t>ผด.บริการ</t>
  </si>
  <si>
    <t>(10) อาคารผู้ป่วยนอก ผู้ป่วยใน ห้องคลอด ห้องผ่าตัดและ ICU ขนาด 10 ชั้น พื้นที่ใช้สอย 28,176 ตารางเมตร โรงพยาบาลสมเด็จพระยุพราชท่าบ่อ ตำบลท่าบ่อ อำเภอท่าบ่อ จังหวัดหนองคาย 1 หลัง</t>
  </si>
  <si>
    <t>โรงพยาบาลสมเด็จพระยุพราชท่าบ่อ</t>
  </si>
  <si>
    <t>ก. รพร.</t>
  </si>
  <si>
    <t>(62) อาคารผู้ป่วยนอก เป็นอาคาร คสล. 3 ชั้น พื้นที่ใช้สอยประมาณ 4,382 ตารางเมตร โรงพยาบาลหนองหาน ตำบลหนองหาน อำเภอหนองหาน จังหวัดอุดรธานี 1 หลัง</t>
  </si>
  <si>
    <t>(13) อาคารจอดรถ 10 ชั้น เป็นอาคาร คสล. 10 ชั้น
พื้นที่ใช้สอยประมาณ 16,603 ตารางเมตร โรงพยาบาลเลย
ตำบลกุดป่อง อำเภอเมืองเลย จังหวัดเลย 1 หลัง</t>
  </si>
  <si>
    <t>(22) อาคารพักเจ้าหน้าที่ 96 ยูนิต 8 ชั้น เป็นอาคาร คสล. 8 ชั้น พื้นที่ใช้สอยประมาณ 6,774 ตารางเมตร โรงพยาบาลสกลนคร ตำบลธาตุเชิงชุม อำเภอเมืองสกลนคร จังหวัดสกลนคร 1 หลัง</t>
  </si>
  <si>
    <t>(63) อาคารผู้ป่วยนอก-อุบัติเหตุ (รวมชั้นใต้ถุนโล่ง) เป็นอาคาร คสล.5 ชั้น พื้นที่ใช้สอยประมาณ 6,736 ตารางเมตร โรงพยาบาลเชียงคาน ตำบลเชียงคาน อำเภอเชียงคาน จังหวัดเลย 1 หลัง</t>
  </si>
  <si>
    <t>โรงพยาบาลเลย</t>
  </si>
  <si>
    <t>โรงพยาบาลสกลนคร</t>
  </si>
  <si>
    <t>โรงพยาบาลหนองหาน</t>
  </si>
  <si>
    <t>โรงพยาบาลเชียงคาน</t>
  </si>
  <si>
    <t>ก. บริการ 62</t>
  </si>
  <si>
    <t>รพเลย/รพ.เชียงคาน</t>
  </si>
  <si>
    <t>รพ.วานรนิวาส/รพ.สกลนคร</t>
  </si>
  <si>
    <t>รพ.อุดรธานี/รพ.เพ็ญ/รพ.หนองหาน</t>
  </si>
  <si>
    <t>รพร.ท่าบ่อ</t>
  </si>
  <si>
    <t xml:space="preserve">ปี 2562 อนุมัติ  841,124,400 รวมผูกพันเดิม 315,216,600 รวมทั้งสิน  1,156,341,000บาท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</si>
</sst>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_-;\-* #,##0_-;_-* &quot;-&quot;??_-;_-@_-"/>
    <numFmt numFmtId="188" formatCode="0.0000000"/>
    <numFmt numFmtId="189" formatCode="_(* #,##0_);_(* \(#,##0\);_(* &quot;-&quot;_);_(@_)"/>
    <numFmt numFmtId="190" formatCode="_(* #,##0.00_);_(* \(#,##0.00\);_(* &quot;-&quot;??_);_(@_)"/>
    <numFmt numFmtId="191" formatCode="_(* #,##0_);_(* \(#,##0\);_(* &quot;-&quot;??_);_(@_)"/>
  </numFmts>
  <fonts count="3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sz val="14"/>
      <name val="AngsanaUPC"/>
      <family val="1"/>
      <charset val="222"/>
    </font>
    <font>
      <sz val="16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6"/>
      <color rgb="FFFF0000"/>
      <name val="TH SarabunPSK"/>
      <family val="2"/>
    </font>
    <font>
      <sz val="16"/>
      <color indexed="10"/>
      <name val="TH SarabunPSK"/>
      <family val="2"/>
    </font>
    <font>
      <sz val="15.95"/>
      <color indexed="8"/>
      <name val="TH SarabunPSK"/>
      <family val="2"/>
    </font>
    <font>
      <b/>
      <sz val="14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2"/>
      <color theme="1"/>
      <name val="Tahoma"/>
      <family val="2"/>
    </font>
    <font>
      <sz val="11"/>
      <color indexed="8"/>
      <name val="Tahoma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11" fillId="0" borderId="0"/>
    <xf numFmtId="0" fontId="19" fillId="0" borderId="0"/>
    <xf numFmtId="43" fontId="9" fillId="0" borderId="0" applyFont="0" applyFill="0" applyBorder="0" applyAlignment="0" applyProtection="0"/>
    <xf numFmtId="0" fontId="20" fillId="0" borderId="0"/>
    <xf numFmtId="43" fontId="9" fillId="0" borderId="0" applyFont="0" applyFill="0" applyBorder="0" applyAlignment="0" applyProtection="0"/>
    <xf numFmtId="0" fontId="27" fillId="0" borderId="0"/>
    <xf numFmtId="190" fontId="28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4" fillId="0" borderId="0" xfId="0" applyFont="1"/>
    <xf numFmtId="187" fontId="0" fillId="0" borderId="0" xfId="0" applyNumberFormat="1"/>
    <xf numFmtId="187" fontId="3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187" fontId="2" fillId="0" borderId="2" xfId="1" applyNumberFormat="1" applyFont="1" applyBorder="1" applyAlignment="1">
      <alignment horizontal="left" vertical="center"/>
    </xf>
    <xf numFmtId="187" fontId="5" fillId="0" borderId="2" xfId="1" applyNumberFormat="1" applyFont="1" applyBorder="1" applyAlignment="1">
      <alignment horizontal="left" vertical="center" wrapText="1"/>
    </xf>
    <xf numFmtId="187" fontId="2" fillId="0" borderId="2" xfId="1" applyNumberFormat="1" applyFont="1" applyBorder="1" applyAlignment="1">
      <alignment horizontal="left"/>
    </xf>
    <xf numFmtId="187" fontId="2" fillId="0" borderId="1" xfId="1" applyNumberFormat="1" applyFont="1" applyBorder="1" applyAlignment="1">
      <alignment horizontal="left"/>
    </xf>
    <xf numFmtId="188" fontId="0" fillId="0" borderId="0" xfId="0" applyNumberFormat="1"/>
    <xf numFmtId="43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87" fontId="2" fillId="0" borderId="0" xfId="1" applyNumberFormat="1" applyFont="1" applyFill="1" applyBorder="1" applyAlignment="1">
      <alignment horizontal="left"/>
    </xf>
    <xf numFmtId="43" fontId="5" fillId="0" borderId="1" xfId="1" applyNumberFormat="1" applyFont="1" applyBorder="1" applyAlignment="1">
      <alignment horizontal="left" vertical="center" wrapText="1"/>
    </xf>
    <xf numFmtId="0" fontId="10" fillId="0" borderId="1" xfId="2" applyFont="1" applyFill="1" applyBorder="1" applyAlignment="1">
      <alignment horizontal="center" vertical="top"/>
    </xf>
    <xf numFmtId="187" fontId="10" fillId="0" borderId="1" xfId="2" applyNumberFormat="1" applyFont="1" applyFill="1" applyBorder="1" applyAlignment="1">
      <alignment vertical="top"/>
    </xf>
    <xf numFmtId="0" fontId="10" fillId="0" borderId="1" xfId="2" applyFont="1" applyFill="1" applyBorder="1" applyAlignment="1">
      <alignment vertical="top"/>
    </xf>
    <xf numFmtId="0" fontId="13" fillId="2" borderId="1" xfId="2" applyFont="1" applyFill="1" applyBorder="1" applyAlignment="1">
      <alignment horizontal="center" vertical="top" wrapText="1"/>
    </xf>
    <xf numFmtId="187" fontId="13" fillId="2" borderId="1" xfId="3" applyNumberFormat="1" applyFont="1" applyFill="1" applyBorder="1" applyAlignment="1">
      <alignment horizontal="center" vertical="top" wrapText="1"/>
    </xf>
    <xf numFmtId="187" fontId="13" fillId="2" borderId="1" xfId="4" applyNumberFormat="1" applyFont="1" applyFill="1" applyBorder="1" applyAlignment="1">
      <alignment horizontal="center" vertical="top" wrapText="1"/>
    </xf>
    <xf numFmtId="0" fontId="14" fillId="2" borderId="1" xfId="2" applyFont="1" applyFill="1" applyBorder="1" applyAlignment="1">
      <alignment horizontal="center" vertical="top" wrapText="1"/>
    </xf>
    <xf numFmtId="0" fontId="14" fillId="3" borderId="4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top"/>
    </xf>
    <xf numFmtId="187" fontId="14" fillId="4" borderId="1" xfId="5" applyNumberFormat="1" applyFont="1" applyFill="1" applyBorder="1" applyAlignment="1">
      <alignment horizontal="center" vertical="top" wrapText="1"/>
    </xf>
    <xf numFmtId="187" fontId="14" fillId="2" borderId="1" xfId="5" applyNumberFormat="1" applyFont="1" applyFill="1" applyBorder="1" applyAlignment="1">
      <alignment horizontal="center" vertical="top" wrapText="1"/>
    </xf>
    <xf numFmtId="187" fontId="14" fillId="2" borderId="1" xfId="6" applyNumberFormat="1" applyFont="1" applyFill="1" applyBorder="1" applyAlignment="1">
      <alignment horizontal="center" vertical="top" wrapText="1"/>
    </xf>
    <xf numFmtId="0" fontId="13" fillId="2" borderId="1" xfId="2" applyFont="1" applyFill="1" applyBorder="1" applyAlignment="1">
      <alignment horizontal="center" vertical="top"/>
    </xf>
    <xf numFmtId="0" fontId="13" fillId="2" borderId="1" xfId="7" applyFont="1" applyFill="1" applyBorder="1" applyAlignment="1">
      <alignment horizontal="center" vertical="top" wrapText="1"/>
    </xf>
    <xf numFmtId="0" fontId="13" fillId="2" borderId="1" xfId="7" applyFont="1" applyFill="1" applyBorder="1" applyAlignment="1">
      <alignment horizontal="center" vertical="top"/>
    </xf>
    <xf numFmtId="0" fontId="13" fillId="3" borderId="1" xfId="2" applyFont="1" applyFill="1" applyBorder="1" applyAlignment="1">
      <alignment horizontal="center" vertical="top"/>
    </xf>
    <xf numFmtId="0" fontId="15" fillId="0" borderId="0" xfId="0" applyFont="1"/>
    <xf numFmtId="0" fontId="13" fillId="2" borderId="7" xfId="2" applyFont="1" applyFill="1" applyBorder="1" applyAlignment="1">
      <alignment horizontal="center" vertical="top" wrapText="1"/>
    </xf>
    <xf numFmtId="0" fontId="14" fillId="3" borderId="2" xfId="2" applyFont="1" applyFill="1" applyBorder="1" applyAlignment="1">
      <alignment vertical="center" wrapText="1"/>
    </xf>
    <xf numFmtId="0" fontId="16" fillId="0" borderId="1" xfId="2" applyFont="1" applyFill="1" applyBorder="1" applyAlignment="1">
      <alignment horizontal="center" vertical="top"/>
    </xf>
    <xf numFmtId="0" fontId="17" fillId="0" borderId="1" xfId="8" applyFont="1" applyFill="1" applyBorder="1" applyAlignment="1">
      <alignment vertical="top" wrapText="1"/>
    </xf>
    <xf numFmtId="187" fontId="17" fillId="0" borderId="1" xfId="5" applyNumberFormat="1" applyFont="1" applyFill="1" applyBorder="1" applyAlignment="1">
      <alignment horizontal="right" vertical="top"/>
    </xf>
    <xf numFmtId="187" fontId="16" fillId="0" borderId="1" xfId="5" applyNumberFormat="1" applyFont="1" applyFill="1" applyBorder="1" applyAlignment="1">
      <alignment vertical="top"/>
    </xf>
    <xf numFmtId="43" fontId="16" fillId="0" borderId="1" xfId="5" applyFont="1" applyFill="1" applyBorder="1" applyAlignment="1">
      <alignment vertical="top"/>
    </xf>
    <xf numFmtId="189" fontId="17" fillId="0" borderId="1" xfId="2" applyNumberFormat="1" applyFont="1" applyFill="1" applyBorder="1" applyAlignment="1">
      <alignment horizontal="left" vertical="top"/>
    </xf>
    <xf numFmtId="187" fontId="16" fillId="0" borderId="1" xfId="2" applyNumberFormat="1" applyFont="1" applyFill="1" applyBorder="1" applyAlignment="1">
      <alignment vertical="top"/>
    </xf>
    <xf numFmtId="187" fontId="16" fillId="0" borderId="1" xfId="6" applyNumberFormat="1" applyFont="1" applyFill="1" applyBorder="1" applyAlignment="1">
      <alignment vertical="top"/>
    </xf>
    <xf numFmtId="0" fontId="16" fillId="0" borderId="1" xfId="2" applyFont="1" applyFill="1" applyBorder="1" applyAlignment="1">
      <alignment vertical="top"/>
    </xf>
    <xf numFmtId="0" fontId="13" fillId="0" borderId="1" xfId="2" applyFont="1" applyBorder="1" applyAlignment="1">
      <alignment vertical="top"/>
    </xf>
    <xf numFmtId="0" fontId="16" fillId="0" borderId="1" xfId="2" applyFont="1" applyBorder="1"/>
    <xf numFmtId="0" fontId="16" fillId="0" borderId="1" xfId="2" applyFont="1" applyBorder="1" applyAlignment="1">
      <alignment vertical="top"/>
    </xf>
    <xf numFmtId="0" fontId="18" fillId="0" borderId="0" xfId="0" applyFont="1"/>
    <xf numFmtId="0" fontId="10" fillId="0" borderId="1" xfId="9" applyFont="1" applyFill="1" applyBorder="1" applyAlignment="1">
      <alignment horizontal="center" vertical="top" wrapText="1"/>
    </xf>
    <xf numFmtId="0" fontId="12" fillId="0" borderId="1" xfId="8" applyFont="1" applyFill="1" applyBorder="1" applyAlignment="1">
      <alignment horizontal="left" vertical="top" wrapText="1"/>
    </xf>
    <xf numFmtId="187" fontId="10" fillId="0" borderId="1" xfId="10" applyNumberFormat="1" applyFont="1" applyFill="1" applyBorder="1" applyAlignment="1">
      <alignment horizontal="right" vertical="top" wrapText="1"/>
    </xf>
    <xf numFmtId="187" fontId="10" fillId="0" borderId="1" xfId="10" applyNumberFormat="1" applyFont="1" applyFill="1" applyBorder="1" applyAlignment="1">
      <alignment vertical="top"/>
    </xf>
    <xf numFmtId="15" fontId="10" fillId="0" borderId="1" xfId="2" applyNumberFormat="1" applyFont="1" applyFill="1" applyBorder="1" applyAlignment="1">
      <alignment vertical="top"/>
    </xf>
    <xf numFmtId="189" fontId="21" fillId="0" borderId="1" xfId="11" applyNumberFormat="1" applyFont="1" applyFill="1" applyBorder="1" applyAlignment="1">
      <alignment horizontal="right" vertical="top"/>
    </xf>
    <xf numFmtId="189" fontId="22" fillId="0" borderId="1" xfId="11" applyNumberFormat="1" applyFont="1" applyFill="1" applyBorder="1" applyAlignment="1">
      <alignment horizontal="right" vertical="top"/>
    </xf>
    <xf numFmtId="187" fontId="10" fillId="0" borderId="1" xfId="12" applyNumberFormat="1" applyFont="1" applyFill="1" applyBorder="1" applyAlignment="1">
      <alignment vertical="top"/>
    </xf>
    <xf numFmtId="0" fontId="10" fillId="0" borderId="1" xfId="2" applyFont="1" applyFill="1" applyBorder="1" applyAlignment="1">
      <alignment vertical="top" wrapText="1"/>
    </xf>
    <xf numFmtId="0" fontId="10" fillId="2" borderId="1" xfId="2" applyFont="1" applyFill="1" applyBorder="1" applyAlignment="1">
      <alignment horizontal="center" vertical="top"/>
    </xf>
    <xf numFmtId="0" fontId="10" fillId="2" borderId="1" xfId="2" applyFont="1" applyFill="1" applyBorder="1" applyAlignment="1">
      <alignment horizontal="left" vertical="top" wrapText="1"/>
    </xf>
    <xf numFmtId="187" fontId="21" fillId="3" borderId="1" xfId="10" applyNumberFormat="1" applyFont="1" applyFill="1" applyBorder="1" applyAlignment="1">
      <alignment vertical="top"/>
    </xf>
    <xf numFmtId="187" fontId="10" fillId="0" borderId="1" xfId="10" applyNumberFormat="1" applyFont="1" applyFill="1" applyBorder="1" applyAlignment="1">
      <alignment horizontal="center" vertical="top"/>
    </xf>
    <xf numFmtId="187" fontId="22" fillId="0" borderId="1" xfId="10" applyNumberFormat="1" applyFont="1" applyFill="1" applyBorder="1" applyAlignment="1">
      <alignment horizontal="center" vertical="top"/>
    </xf>
    <xf numFmtId="189" fontId="12" fillId="0" borderId="1" xfId="11" applyNumberFormat="1" applyFont="1" applyFill="1" applyBorder="1" applyAlignment="1">
      <alignment horizontal="right" vertical="top"/>
    </xf>
    <xf numFmtId="0" fontId="23" fillId="0" borderId="1" xfId="2" applyFont="1" applyFill="1" applyBorder="1" applyAlignment="1">
      <alignment horizontal="left" vertical="top" wrapText="1"/>
    </xf>
    <xf numFmtId="0" fontId="23" fillId="0" borderId="1" xfId="2" applyFont="1" applyFill="1" applyBorder="1" applyAlignment="1">
      <alignment horizontal="center" vertical="top" wrapText="1"/>
    </xf>
    <xf numFmtId="0" fontId="18" fillId="0" borderId="0" xfId="0" applyFont="1" applyAlignment="1">
      <alignment vertical="center" wrapText="1"/>
    </xf>
    <xf numFmtId="0" fontId="13" fillId="5" borderId="4" xfId="2" applyFont="1" applyFill="1" applyBorder="1" applyAlignment="1">
      <alignment horizontal="center" vertical="top" wrapText="1"/>
    </xf>
    <xf numFmtId="0" fontId="13" fillId="5" borderId="4" xfId="2" applyFont="1" applyFill="1" applyBorder="1" applyAlignment="1">
      <alignment horizontal="center" vertical="top"/>
    </xf>
    <xf numFmtId="189" fontId="14" fillId="5" borderId="4" xfId="2" applyNumberFormat="1" applyFont="1" applyFill="1" applyBorder="1" applyAlignment="1">
      <alignment horizontal="center" vertical="top" wrapText="1"/>
    </xf>
    <xf numFmtId="0" fontId="18" fillId="0" borderId="1" xfId="0" applyFont="1" applyBorder="1"/>
    <xf numFmtId="0" fontId="15" fillId="0" borderId="1" xfId="0" applyFont="1" applyBorder="1"/>
    <xf numFmtId="0" fontId="18" fillId="0" borderId="1" xfId="0" applyFont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187" fontId="18" fillId="6" borderId="1" xfId="1" applyNumberFormat="1" applyFont="1" applyFill="1" applyBorder="1" applyAlignment="1">
      <alignment vertical="center" wrapText="1"/>
    </xf>
    <xf numFmtId="43" fontId="18" fillId="6" borderId="1" xfId="1" applyFont="1" applyFill="1" applyBorder="1" applyAlignment="1">
      <alignment vertical="center" wrapText="1"/>
    </xf>
    <xf numFmtId="0" fontId="12" fillId="6" borderId="1" xfId="8" applyFont="1" applyFill="1" applyBorder="1" applyAlignment="1">
      <alignment vertical="center" wrapText="1"/>
    </xf>
    <xf numFmtId="191" fontId="17" fillId="6" borderId="1" xfId="1" applyNumberFormat="1" applyFont="1" applyFill="1" applyBorder="1" applyAlignment="1">
      <alignment vertical="center" wrapText="1"/>
    </xf>
    <xf numFmtId="191" fontId="12" fillId="6" borderId="1" xfId="1" applyNumberFormat="1" applyFont="1" applyFill="1" applyBorder="1" applyAlignment="1">
      <alignment vertical="center" wrapText="1"/>
    </xf>
    <xf numFmtId="191" fontId="12" fillId="6" borderId="1" xfId="14" applyNumberFormat="1" applyFont="1" applyFill="1" applyBorder="1" applyAlignment="1">
      <alignment horizontal="left" vertical="top" wrapText="1"/>
    </xf>
    <xf numFmtId="191" fontId="12" fillId="6" borderId="1" xfId="14" applyNumberFormat="1" applyFont="1" applyFill="1" applyBorder="1" applyAlignment="1">
      <alignment horizontal="right" vertical="top" wrapText="1"/>
    </xf>
    <xf numFmtId="0" fontId="29" fillId="0" borderId="0" xfId="0" applyFont="1" applyAlignment="1">
      <alignment vertical="top" wrapText="1"/>
    </xf>
    <xf numFmtId="187" fontId="29" fillId="0" borderId="0" xfId="0" applyNumberFormat="1" applyFont="1" applyAlignment="1">
      <alignment vertical="top" wrapText="1"/>
    </xf>
    <xf numFmtId="187" fontId="18" fillId="0" borderId="1" xfId="0" applyNumberFormat="1" applyFont="1" applyBorder="1"/>
    <xf numFmtId="43" fontId="30" fillId="0" borderId="0" xfId="0" applyNumberFormat="1" applyFont="1"/>
    <xf numFmtId="0" fontId="30" fillId="0" borderId="0" xfId="0" applyFont="1"/>
    <xf numFmtId="187" fontId="5" fillId="0" borderId="0" xfId="1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7" fontId="2" fillId="0" borderId="0" xfId="1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5">
    <cellStyle name="Comma" xfId="1" builtinId="3"/>
    <cellStyle name="Comma 4" xfId="6"/>
    <cellStyle name="Comma 4 3 2 2 2 2" xfId="12"/>
    <cellStyle name="Comma 6 3" xfId="14"/>
    <cellStyle name="Normal" xfId="0" builtinId="0"/>
    <cellStyle name="Normal 2 2" xfId="11"/>
    <cellStyle name="Normal 2 2 2" xfId="9"/>
    <cellStyle name="Normal 5" xfId="13"/>
    <cellStyle name="Normal_mask" xfId="8"/>
    <cellStyle name="เครื่องหมายจุลภาค 2" xfId="5"/>
    <cellStyle name="เครื่องหมายจุลภาค 2 3 2 2" xfId="10"/>
    <cellStyle name="เครื่องหมายจุลภาค 22 2" xfId="4"/>
    <cellStyle name="เครื่องหมายจุลภาค 3 2 3" xfId="3"/>
    <cellStyle name="ปกติ 2" xfId="2"/>
    <cellStyle name="ปกติ_บัญชีจัดสรรรายการรุภัณฑ์ ตาม พรบ 54-26สค5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A14" sqref="A14"/>
    </sheetView>
  </sheetViews>
  <sheetFormatPr defaultRowHeight="14.25"/>
  <cols>
    <col min="1" max="1" width="11.75" customWidth="1"/>
    <col min="2" max="2" width="13.75" customWidth="1"/>
    <col min="3" max="3" width="13.875" customWidth="1"/>
    <col min="4" max="4" width="12.875" customWidth="1"/>
    <col min="5" max="5" width="11.75" customWidth="1"/>
    <col min="6" max="7" width="13.75" customWidth="1"/>
    <col min="8" max="8" width="14.875" customWidth="1"/>
    <col min="9" max="9" width="15.375" customWidth="1"/>
    <col min="10" max="10" width="14.125" bestFit="1" customWidth="1"/>
    <col min="11" max="11" width="13.125" bestFit="1" customWidth="1"/>
  </cols>
  <sheetData>
    <row r="1" spans="1:13" ht="24.75" customHeight="1">
      <c r="A1" s="94" t="s">
        <v>14</v>
      </c>
      <c r="B1" s="94"/>
      <c r="C1" s="94"/>
      <c r="D1" s="94"/>
      <c r="E1" s="94"/>
      <c r="F1" s="94"/>
      <c r="G1" s="94"/>
    </row>
    <row r="2" spans="1:13" ht="56.25" customHeight="1">
      <c r="A2" s="87" t="s">
        <v>0</v>
      </c>
      <c r="B2" s="87" t="s">
        <v>12</v>
      </c>
      <c r="C2" s="87" t="s">
        <v>13</v>
      </c>
      <c r="D2" s="97" t="s">
        <v>1</v>
      </c>
      <c r="E2" s="98"/>
      <c r="F2" s="99" t="s">
        <v>2</v>
      </c>
      <c r="G2" s="100"/>
      <c r="H2" s="87" t="s">
        <v>19</v>
      </c>
      <c r="I2" s="87" t="s">
        <v>20</v>
      </c>
      <c r="J2" s="81"/>
    </row>
    <row r="3" spans="1:13" ht="23.25" customHeight="1">
      <c r="A3" s="95"/>
      <c r="B3" s="95"/>
      <c r="C3" s="95"/>
      <c r="D3" s="101" t="s">
        <v>15</v>
      </c>
      <c r="E3" s="101" t="s">
        <v>16</v>
      </c>
      <c r="F3" s="101" t="s">
        <v>17</v>
      </c>
      <c r="G3" s="101" t="s">
        <v>18</v>
      </c>
      <c r="H3" s="88"/>
      <c r="I3" s="90"/>
      <c r="J3" s="81"/>
    </row>
    <row r="4" spans="1:13" ht="36" customHeight="1">
      <c r="A4" s="96"/>
      <c r="B4" s="96"/>
      <c r="C4" s="96"/>
      <c r="D4" s="102"/>
      <c r="E4" s="102"/>
      <c r="F4" s="102"/>
      <c r="G4" s="102"/>
      <c r="H4" s="89"/>
      <c r="I4" s="91"/>
      <c r="J4" s="81"/>
    </row>
    <row r="5" spans="1:13" ht="30">
      <c r="A5" s="5" t="s">
        <v>3</v>
      </c>
      <c r="B5" s="6">
        <v>139783663.27520993</v>
      </c>
      <c r="C5" s="6">
        <v>181718762.25777292</v>
      </c>
      <c r="D5" s="7">
        <v>101762506.86435284</v>
      </c>
      <c r="E5" s="7">
        <v>43612502.941865504</v>
      </c>
      <c r="F5" s="7">
        <v>25440626.716088209</v>
      </c>
      <c r="G5" s="7">
        <v>10903125.735466376</v>
      </c>
      <c r="H5" s="15">
        <v>248171900</v>
      </c>
      <c r="I5" s="83">
        <v>32976600</v>
      </c>
      <c r="J5" s="82" t="s">
        <v>88</v>
      </c>
      <c r="K5" s="3"/>
      <c r="L5" s="3"/>
      <c r="M5" s="3"/>
    </row>
    <row r="6" spans="1:13" ht="30">
      <c r="A6" s="8" t="s">
        <v>4</v>
      </c>
      <c r="B6" s="8">
        <v>110041769.82916236</v>
      </c>
      <c r="C6" s="6">
        <v>143054300.77791107</v>
      </c>
      <c r="D6" s="7">
        <v>80110408.435630202</v>
      </c>
      <c r="E6" s="7">
        <v>34333032.186698653</v>
      </c>
      <c r="F6" s="7">
        <v>20027602.108907551</v>
      </c>
      <c r="G6" s="7">
        <v>8583258.0466746632</v>
      </c>
      <c r="H6" s="15">
        <v>83924600</v>
      </c>
      <c r="I6" s="83">
        <v>52051900</v>
      </c>
      <c r="J6" s="82" t="s">
        <v>87</v>
      </c>
      <c r="K6" s="3"/>
      <c r="L6" s="3"/>
      <c r="M6" s="3"/>
    </row>
    <row r="7" spans="1:13" ht="21">
      <c r="A7" s="9" t="s">
        <v>5</v>
      </c>
      <c r="B7" s="9">
        <v>77521645.084716871</v>
      </c>
      <c r="C7" s="6">
        <v>100778138.61013193</v>
      </c>
      <c r="D7" s="7">
        <v>56435757.621673882</v>
      </c>
      <c r="E7" s="7">
        <v>24186753.266431659</v>
      </c>
      <c r="F7" s="7">
        <v>14108939.405418471</v>
      </c>
      <c r="G7" s="7">
        <v>6046688.3166079149</v>
      </c>
      <c r="H7" s="15">
        <v>98267400</v>
      </c>
      <c r="I7" s="83">
        <v>31586000</v>
      </c>
      <c r="J7" s="82" t="s">
        <v>86</v>
      </c>
      <c r="K7" s="3"/>
      <c r="L7" s="3"/>
      <c r="M7" s="3"/>
    </row>
    <row r="8" spans="1:13" ht="21">
      <c r="A8" s="9" t="s">
        <v>6</v>
      </c>
      <c r="B8" s="9">
        <v>81317841.312511772</v>
      </c>
      <c r="C8" s="6">
        <v>105713193.7062653</v>
      </c>
      <c r="D8" s="7">
        <v>59199388.475508578</v>
      </c>
      <c r="E8" s="7">
        <v>25371166.489503674</v>
      </c>
      <c r="F8" s="7">
        <v>14799847.118877145</v>
      </c>
      <c r="G8" s="7">
        <v>6342791.6223759186</v>
      </c>
      <c r="H8" s="15">
        <v>169564600</v>
      </c>
      <c r="I8" s="83">
        <v>138694200</v>
      </c>
      <c r="J8" s="82" t="s">
        <v>52</v>
      </c>
      <c r="K8" s="3"/>
      <c r="L8" s="3"/>
      <c r="M8" s="3"/>
    </row>
    <row r="9" spans="1:13" ht="21">
      <c r="A9" s="9" t="s">
        <v>7</v>
      </c>
      <c r="B9" s="9">
        <v>51301621.77962248</v>
      </c>
      <c r="C9" s="6">
        <v>66692108.313509226</v>
      </c>
      <c r="D9" s="7">
        <v>37347580.655565165</v>
      </c>
      <c r="E9" s="7">
        <v>16006105.995242214</v>
      </c>
      <c r="F9" s="7">
        <v>9336895.1638912912</v>
      </c>
      <c r="G9" s="7">
        <v>4001526.4988105535</v>
      </c>
      <c r="H9" s="15">
        <v>355614400</v>
      </c>
      <c r="I9" s="83">
        <v>355614400</v>
      </c>
      <c r="J9" s="82" t="s">
        <v>89</v>
      </c>
      <c r="K9" s="3"/>
      <c r="L9" s="3"/>
      <c r="M9" s="3"/>
    </row>
    <row r="10" spans="1:13" ht="21">
      <c r="A10" s="9" t="s">
        <v>8</v>
      </c>
      <c r="B10" s="9">
        <v>46753166.44340454</v>
      </c>
      <c r="C10" s="6">
        <v>60779116.3764259</v>
      </c>
      <c r="D10" s="7">
        <v>34036305.170798503</v>
      </c>
      <c r="E10" s="7">
        <v>14586987.930342214</v>
      </c>
      <c r="F10" s="7">
        <v>8509076.2926996257</v>
      </c>
      <c r="G10" s="7">
        <v>3646746.9825855535</v>
      </c>
      <c r="H10" s="15"/>
      <c r="I10" s="83"/>
      <c r="J10" s="82"/>
      <c r="K10" s="3"/>
      <c r="L10" s="3"/>
      <c r="M10" s="3"/>
    </row>
    <row r="11" spans="1:13" ht="21">
      <c r="A11" s="9" t="s">
        <v>9</v>
      </c>
      <c r="B11" s="9">
        <v>43280292.275372013</v>
      </c>
      <c r="C11" s="6">
        <v>56264379.957983613</v>
      </c>
      <c r="D11" s="7">
        <v>31508052.776470825</v>
      </c>
      <c r="E11" s="7">
        <v>13503451.189916067</v>
      </c>
      <c r="F11" s="7">
        <v>7877013.1941177063</v>
      </c>
      <c r="G11" s="7">
        <v>3375862.7974790167</v>
      </c>
      <c r="H11" s="15"/>
      <c r="I11" s="83"/>
      <c r="J11" s="82"/>
      <c r="K11" s="3"/>
      <c r="L11" s="3"/>
      <c r="M11" s="3"/>
    </row>
    <row r="12" spans="1:13" ht="21">
      <c r="A12" s="9" t="s">
        <v>10</v>
      </c>
      <c r="B12" s="9">
        <v>550000000</v>
      </c>
      <c r="C12" s="6">
        <v>715000000</v>
      </c>
      <c r="D12" s="7">
        <v>400400000</v>
      </c>
      <c r="E12" s="7">
        <v>171600000</v>
      </c>
      <c r="F12" s="7">
        <v>100100000</v>
      </c>
      <c r="G12" s="7">
        <v>42900000</v>
      </c>
      <c r="H12" s="15">
        <f>SUM(H5:H11)</f>
        <v>955542900</v>
      </c>
      <c r="I12" s="83">
        <f>SUM(I5:I11)</f>
        <v>610923100</v>
      </c>
      <c r="J12" s="82"/>
      <c r="K12" s="3"/>
      <c r="L12" s="3"/>
      <c r="M12" s="3"/>
    </row>
    <row r="13" spans="1:13">
      <c r="C13" s="3"/>
      <c r="D13" s="3"/>
    </row>
    <row r="14" spans="1:13" ht="21">
      <c r="A14" s="1" t="s">
        <v>11</v>
      </c>
      <c r="B14" s="1"/>
      <c r="C14" s="1"/>
      <c r="D14" s="2"/>
      <c r="E14" s="11"/>
      <c r="F14" s="84" t="s">
        <v>90</v>
      </c>
      <c r="G14" s="85"/>
      <c r="H14" s="85"/>
      <c r="I14" s="85"/>
    </row>
    <row r="15" spans="1:13" ht="23.25" customHeight="1">
      <c r="A15" s="92"/>
      <c r="B15" s="93"/>
      <c r="C15" s="93"/>
      <c r="D15" s="93"/>
    </row>
    <row r="18" spans="3:4" ht="15.75">
      <c r="C18" s="4"/>
      <c r="D18" s="4"/>
    </row>
    <row r="20" spans="3:4">
      <c r="C20" s="3"/>
    </row>
  </sheetData>
  <mergeCells count="13">
    <mergeCell ref="H2:H4"/>
    <mergeCell ref="I2:I4"/>
    <mergeCell ref="A15:D15"/>
    <mergeCell ref="A1:G1"/>
    <mergeCell ref="A2:A4"/>
    <mergeCell ref="B2:B4"/>
    <mergeCell ref="C2:C4"/>
    <mergeCell ref="D2:E2"/>
    <mergeCell ref="F2:G2"/>
    <mergeCell ref="D3:D4"/>
    <mergeCell ref="E3:E4"/>
    <mergeCell ref="F3:F4"/>
    <mergeCell ref="G3:G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H5" sqref="H5:I12"/>
    </sheetView>
  </sheetViews>
  <sheetFormatPr defaultRowHeight="14.25"/>
  <cols>
    <col min="1" max="1" width="11.75" customWidth="1"/>
    <col min="2" max="3" width="15.625" customWidth="1"/>
    <col min="4" max="4" width="16.125" customWidth="1"/>
    <col min="5" max="5" width="15.625" customWidth="1"/>
    <col min="6" max="6" width="16.625" customWidth="1"/>
    <col min="7" max="7" width="16.125" bestFit="1" customWidth="1"/>
    <col min="8" max="8" width="16" customWidth="1"/>
    <col min="9" max="9" width="14.375" customWidth="1"/>
    <col min="10" max="10" width="14.125" bestFit="1" customWidth="1"/>
    <col min="11" max="11" width="13.125" bestFit="1" customWidth="1"/>
  </cols>
  <sheetData>
    <row r="1" spans="1:13" ht="24.75" customHeight="1">
      <c r="A1" s="94" t="s">
        <v>14</v>
      </c>
      <c r="B1" s="94"/>
      <c r="C1" s="94"/>
      <c r="D1" s="94"/>
      <c r="E1" s="94"/>
      <c r="F1" s="94"/>
      <c r="G1" s="94"/>
    </row>
    <row r="2" spans="1:13" ht="56.25" customHeight="1">
      <c r="A2" s="87" t="s">
        <v>0</v>
      </c>
      <c r="B2" s="87" t="s">
        <v>12</v>
      </c>
      <c r="C2" s="87" t="s">
        <v>13</v>
      </c>
      <c r="D2" s="97" t="s">
        <v>1</v>
      </c>
      <c r="E2" s="98"/>
      <c r="F2" s="99" t="s">
        <v>2</v>
      </c>
      <c r="G2" s="100"/>
      <c r="H2" s="12"/>
    </row>
    <row r="3" spans="1:13" ht="23.25" customHeight="1">
      <c r="A3" s="95"/>
      <c r="B3" s="95"/>
      <c r="C3" s="95"/>
      <c r="D3" s="101" t="s">
        <v>15</v>
      </c>
      <c r="E3" s="101" t="s">
        <v>16</v>
      </c>
      <c r="F3" s="101" t="s">
        <v>17</v>
      </c>
      <c r="G3" s="101" t="s">
        <v>18</v>
      </c>
      <c r="H3" s="13"/>
      <c r="I3" s="10"/>
    </row>
    <row r="4" spans="1:13" ht="36" customHeight="1">
      <c r="A4" s="96"/>
      <c r="B4" s="96"/>
      <c r="C4" s="96"/>
      <c r="D4" s="102"/>
      <c r="E4" s="102"/>
      <c r="F4" s="102"/>
      <c r="G4" s="102"/>
      <c r="H4" s="13"/>
    </row>
    <row r="5" spans="1:13" ht="21">
      <c r="A5" s="5" t="s">
        <v>3</v>
      </c>
      <c r="B5" s="6">
        <v>139783663.27520993</v>
      </c>
      <c r="C5" s="6">
        <v>181718762.25777292</v>
      </c>
      <c r="D5" s="7">
        <v>101762506.86435284</v>
      </c>
      <c r="E5" s="7">
        <v>43612502.941865504</v>
      </c>
      <c r="F5" s="7">
        <v>25440626.716088209</v>
      </c>
      <c r="G5" s="7">
        <v>10903125.735466376</v>
      </c>
      <c r="H5" s="86">
        <f>B5*100/B12</f>
        <v>25.415211504583628</v>
      </c>
      <c r="I5" s="3" t="s">
        <v>3</v>
      </c>
      <c r="J5" s="3"/>
      <c r="K5" s="3"/>
      <c r="L5" s="3"/>
      <c r="M5" s="3"/>
    </row>
    <row r="6" spans="1:13" ht="21">
      <c r="A6" s="8" t="s">
        <v>4</v>
      </c>
      <c r="B6" s="8">
        <v>110041769.82916236</v>
      </c>
      <c r="C6" s="6">
        <v>143054300.77791107</v>
      </c>
      <c r="D6" s="7">
        <v>80110408.435630202</v>
      </c>
      <c r="E6" s="7">
        <v>34333032.186698653</v>
      </c>
      <c r="F6" s="7">
        <v>20027602.108907551</v>
      </c>
      <c r="G6" s="7">
        <v>8583258.0466746632</v>
      </c>
      <c r="H6" s="86">
        <f>B6*100/B12</f>
        <v>20.007594514393158</v>
      </c>
      <c r="I6" s="3" t="s">
        <v>4</v>
      </c>
      <c r="J6" s="3"/>
      <c r="K6" s="3"/>
      <c r="L6" s="3"/>
      <c r="M6" s="3"/>
    </row>
    <row r="7" spans="1:13" ht="21">
      <c r="A7" s="9" t="s">
        <v>5</v>
      </c>
      <c r="B7" s="9">
        <v>77521645.084716871</v>
      </c>
      <c r="C7" s="6">
        <v>100778138.61013193</v>
      </c>
      <c r="D7" s="7">
        <v>56435757.621673882</v>
      </c>
      <c r="E7" s="7">
        <v>24186753.266431659</v>
      </c>
      <c r="F7" s="7">
        <v>14108939.405418471</v>
      </c>
      <c r="G7" s="7">
        <v>6046688.3166079149</v>
      </c>
      <c r="H7" s="86">
        <f>B7*100/B12</f>
        <v>14.094844560857613</v>
      </c>
      <c r="I7" s="3" t="s">
        <v>5</v>
      </c>
      <c r="J7" s="3"/>
      <c r="K7" s="3"/>
      <c r="L7" s="3"/>
      <c r="M7" s="3"/>
    </row>
    <row r="8" spans="1:13" ht="21">
      <c r="A8" s="9" t="s">
        <v>6</v>
      </c>
      <c r="B8" s="9">
        <v>81317841.312511772</v>
      </c>
      <c r="C8" s="6">
        <v>105713193.7062653</v>
      </c>
      <c r="D8" s="7">
        <v>59199388.475508578</v>
      </c>
      <c r="E8" s="7">
        <v>25371166.489503674</v>
      </c>
      <c r="F8" s="7">
        <v>14799847.118877145</v>
      </c>
      <c r="G8" s="7">
        <v>6342791.6223759186</v>
      </c>
      <c r="H8" s="86">
        <f>B8*100/B12</f>
        <v>14.785062056820321</v>
      </c>
      <c r="I8" s="3" t="s">
        <v>6</v>
      </c>
      <c r="J8" s="3"/>
      <c r="K8" s="3"/>
      <c r="L8" s="3"/>
      <c r="M8" s="3"/>
    </row>
    <row r="9" spans="1:13" ht="21">
      <c r="A9" s="9" t="s">
        <v>7</v>
      </c>
      <c r="B9" s="9">
        <v>51301621.77962248</v>
      </c>
      <c r="C9" s="6">
        <v>66692108.313509226</v>
      </c>
      <c r="D9" s="7">
        <v>37347580.655565165</v>
      </c>
      <c r="E9" s="7">
        <v>16006105.995242214</v>
      </c>
      <c r="F9" s="7">
        <v>9336895.1638912912</v>
      </c>
      <c r="G9" s="7">
        <v>4001526.4988105535</v>
      </c>
      <c r="H9" s="86">
        <f>B9*100/B12</f>
        <v>9.3275675962949958</v>
      </c>
      <c r="I9" s="3" t="s">
        <v>7</v>
      </c>
      <c r="J9" s="3"/>
      <c r="K9" s="3"/>
      <c r="L9" s="3"/>
      <c r="M9" s="3"/>
    </row>
    <row r="10" spans="1:13" ht="21">
      <c r="A10" s="9" t="s">
        <v>8</v>
      </c>
      <c r="B10" s="9">
        <v>46753166.44340454</v>
      </c>
      <c r="C10" s="6">
        <v>60779116.3764259</v>
      </c>
      <c r="D10" s="7">
        <v>34036305.170798503</v>
      </c>
      <c r="E10" s="7">
        <v>14586987.930342214</v>
      </c>
      <c r="F10" s="7">
        <v>8509076.2926996257</v>
      </c>
      <c r="G10" s="7">
        <v>3646746.9825855535</v>
      </c>
      <c r="H10" s="86">
        <f>B10*100/B12</f>
        <v>8.5005757169826435</v>
      </c>
      <c r="I10" s="3" t="s">
        <v>8</v>
      </c>
      <c r="J10" s="3"/>
      <c r="K10" s="3"/>
      <c r="L10" s="3"/>
      <c r="M10" s="3"/>
    </row>
    <row r="11" spans="1:13" ht="21">
      <c r="A11" s="9" t="s">
        <v>9</v>
      </c>
      <c r="B11" s="9">
        <v>43280292.275372013</v>
      </c>
      <c r="C11" s="6">
        <v>56264379.957983613</v>
      </c>
      <c r="D11" s="7">
        <v>31508052.776470825</v>
      </c>
      <c r="E11" s="7">
        <v>13503451.189916067</v>
      </c>
      <c r="F11" s="7">
        <v>7877013.1941177063</v>
      </c>
      <c r="G11" s="7">
        <v>3375862.7974790167</v>
      </c>
      <c r="H11" s="86">
        <f>B11*100/B12</f>
        <v>7.8691440500676384</v>
      </c>
      <c r="I11" s="3" t="s">
        <v>9</v>
      </c>
      <c r="J11" s="3"/>
      <c r="K11" s="3"/>
      <c r="L11" s="3"/>
      <c r="M11" s="3"/>
    </row>
    <row r="12" spans="1:13" ht="21">
      <c r="A12" s="9" t="s">
        <v>10</v>
      </c>
      <c r="B12" s="9">
        <v>550000000</v>
      </c>
      <c r="C12" s="6">
        <v>715000000</v>
      </c>
      <c r="D12" s="7">
        <v>400400000</v>
      </c>
      <c r="E12" s="7">
        <v>171600000</v>
      </c>
      <c r="F12" s="7">
        <v>100100000</v>
      </c>
      <c r="G12" s="7">
        <v>42900000</v>
      </c>
      <c r="H12" s="86">
        <f>B12*100/B12</f>
        <v>100</v>
      </c>
      <c r="I12" s="3" t="s">
        <v>10</v>
      </c>
      <c r="J12" s="3"/>
      <c r="K12" s="3"/>
      <c r="L12" s="3"/>
      <c r="M12" s="3"/>
    </row>
    <row r="13" spans="1:13">
      <c r="C13" s="3"/>
      <c r="D13" s="3"/>
    </row>
    <row r="14" spans="1:13" ht="21">
      <c r="A14" s="1" t="s">
        <v>11</v>
      </c>
      <c r="B14" s="1"/>
      <c r="C14" s="1"/>
      <c r="D14" s="2"/>
      <c r="E14" s="11"/>
      <c r="F14" s="11"/>
    </row>
    <row r="15" spans="1:13" ht="21">
      <c r="A15" s="14"/>
    </row>
    <row r="18" spans="3:4" ht="15.75">
      <c r="C18" s="4"/>
      <c r="D18" s="4"/>
    </row>
    <row r="20" spans="3:4">
      <c r="C20" s="3"/>
    </row>
  </sheetData>
  <mergeCells count="10">
    <mergeCell ref="A1:G1"/>
    <mergeCell ref="A2:A4"/>
    <mergeCell ref="B2:B4"/>
    <mergeCell ref="D2:E2"/>
    <mergeCell ref="F2:G2"/>
    <mergeCell ref="D3:D4"/>
    <mergeCell ref="E3:E4"/>
    <mergeCell ref="F3:F4"/>
    <mergeCell ref="G3:G4"/>
    <mergeCell ref="C2:C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F26"/>
  <sheetViews>
    <sheetView topLeftCell="R1" workbookViewId="0">
      <selection activeCell="U22" sqref="U22"/>
    </sheetView>
  </sheetViews>
  <sheetFormatPr defaultRowHeight="14.25"/>
  <cols>
    <col min="1" max="2" width="9.125" bestFit="1" customWidth="1"/>
    <col min="3" max="3" width="54.875" customWidth="1"/>
    <col min="4" max="4" width="9.125" bestFit="1" customWidth="1"/>
    <col min="5" max="5" width="12.875" customWidth="1"/>
    <col min="6" max="6" width="15.5" customWidth="1"/>
    <col min="7" max="8" width="9.125" bestFit="1" customWidth="1"/>
    <col min="10" max="14" width="9.125" bestFit="1" customWidth="1"/>
    <col min="15" max="15" width="13.5" customWidth="1"/>
    <col min="16" max="16" width="12.625" customWidth="1"/>
    <col min="17" max="17" width="14" customWidth="1"/>
    <col min="18" max="18" width="15.75" customWidth="1"/>
    <col min="19" max="19" width="13.375" customWidth="1"/>
    <col min="20" max="20" width="13.25" customWidth="1"/>
    <col min="21" max="21" width="13" customWidth="1"/>
    <col min="22" max="22" width="12.625" bestFit="1" customWidth="1"/>
    <col min="23" max="24" width="9.125" bestFit="1" customWidth="1"/>
    <col min="25" max="25" width="10.125" customWidth="1"/>
    <col min="26" max="30" width="9.125" bestFit="1" customWidth="1"/>
    <col min="31" max="31" width="11" customWidth="1"/>
  </cols>
  <sheetData>
    <row r="1" spans="1:32" ht="56.25">
      <c r="A1" s="19" t="s">
        <v>21</v>
      </c>
      <c r="B1" s="19" t="s">
        <v>22</v>
      </c>
      <c r="C1" s="19" t="s">
        <v>23</v>
      </c>
      <c r="D1" s="20" t="s">
        <v>24</v>
      </c>
      <c r="E1" s="21" t="s">
        <v>25</v>
      </c>
      <c r="F1" s="22" t="s">
        <v>26</v>
      </c>
      <c r="G1" s="22" t="s">
        <v>27</v>
      </c>
      <c r="H1" s="22" t="s">
        <v>28</v>
      </c>
      <c r="I1" s="23" t="s">
        <v>29</v>
      </c>
      <c r="J1" s="22" t="s">
        <v>30</v>
      </c>
      <c r="K1" s="24" t="s">
        <v>31</v>
      </c>
      <c r="L1" s="22" t="s">
        <v>32</v>
      </c>
      <c r="M1" s="19" t="s">
        <v>33</v>
      </c>
      <c r="N1" s="22" t="s">
        <v>34</v>
      </c>
      <c r="O1" s="22" t="s">
        <v>35</v>
      </c>
      <c r="P1" s="22" t="s">
        <v>36</v>
      </c>
      <c r="Q1" s="22" t="s">
        <v>37</v>
      </c>
      <c r="R1" s="22" t="s">
        <v>38</v>
      </c>
      <c r="S1" s="25" t="s">
        <v>39</v>
      </c>
      <c r="T1" s="26" t="s">
        <v>40</v>
      </c>
      <c r="U1" s="26" t="s">
        <v>41</v>
      </c>
      <c r="V1" s="26" t="s">
        <v>42</v>
      </c>
      <c r="W1" s="27" t="s">
        <v>43</v>
      </c>
      <c r="X1" s="28" t="s">
        <v>44</v>
      </c>
      <c r="Y1" s="28" t="s">
        <v>0</v>
      </c>
      <c r="Z1" s="28" t="s">
        <v>45</v>
      </c>
      <c r="AA1" s="19" t="s">
        <v>46</v>
      </c>
      <c r="AB1" s="29" t="s">
        <v>47</v>
      </c>
      <c r="AC1" s="30" t="s">
        <v>48</v>
      </c>
      <c r="AD1" s="31" t="s">
        <v>49</v>
      </c>
      <c r="AE1" s="47" t="s">
        <v>59</v>
      </c>
      <c r="AF1" s="32"/>
    </row>
    <row r="2" spans="1:32" ht="18.75">
      <c r="A2" s="19"/>
      <c r="B2" s="33"/>
      <c r="C2" s="33"/>
      <c r="D2" s="20"/>
      <c r="E2" s="21"/>
      <c r="F2" s="22"/>
      <c r="G2" s="22"/>
      <c r="H2" s="22"/>
      <c r="I2" s="34"/>
      <c r="J2" s="22"/>
      <c r="K2" s="24"/>
      <c r="L2" s="22"/>
      <c r="M2" s="19"/>
      <c r="N2" s="22"/>
      <c r="O2" s="22"/>
      <c r="P2" s="22"/>
      <c r="Q2" s="22"/>
      <c r="R2" s="22"/>
      <c r="S2" s="22"/>
      <c r="T2" s="22"/>
      <c r="U2" s="22"/>
      <c r="V2" s="22"/>
      <c r="W2" s="27"/>
      <c r="X2" s="28"/>
      <c r="Y2" s="28"/>
      <c r="Z2" s="28"/>
      <c r="AA2" s="19"/>
      <c r="AB2" s="29"/>
      <c r="AC2" s="30"/>
      <c r="AD2" s="28"/>
      <c r="AE2" s="47"/>
      <c r="AF2" s="32"/>
    </row>
    <row r="3" spans="1:32" ht="18.75">
      <c r="A3" s="66"/>
      <c r="B3" s="66"/>
      <c r="C3" s="67" t="s">
        <v>50</v>
      </c>
      <c r="D3" s="68"/>
      <c r="E3" s="68"/>
      <c r="F3" s="68"/>
      <c r="G3" s="68"/>
      <c r="H3" s="68"/>
      <c r="I3" s="68"/>
      <c r="J3" s="68">
        <v>0</v>
      </c>
      <c r="K3" s="68">
        <v>0</v>
      </c>
      <c r="L3" s="68">
        <v>0</v>
      </c>
      <c r="M3" s="68">
        <v>0</v>
      </c>
      <c r="N3" s="68">
        <v>0</v>
      </c>
      <c r="O3" s="68">
        <v>174458800</v>
      </c>
      <c r="P3" s="68">
        <v>68286800</v>
      </c>
      <c r="Q3" s="68">
        <v>242745600</v>
      </c>
      <c r="R3" s="68">
        <v>383005200</v>
      </c>
      <c r="S3" s="68">
        <v>35251500</v>
      </c>
      <c r="T3" s="68">
        <v>35251500</v>
      </c>
      <c r="U3" s="68">
        <v>347753600</v>
      </c>
      <c r="V3" s="68">
        <v>138694200</v>
      </c>
      <c r="W3" s="68">
        <v>0</v>
      </c>
      <c r="X3" s="68">
        <v>0</v>
      </c>
      <c r="Y3" s="68">
        <v>0</v>
      </c>
      <c r="Z3" s="68">
        <v>0</v>
      </c>
      <c r="AA3" s="68">
        <v>0</v>
      </c>
      <c r="AB3" s="68">
        <v>0</v>
      </c>
      <c r="AC3" s="68">
        <v>0</v>
      </c>
      <c r="AD3" s="68">
        <v>0</v>
      </c>
      <c r="AE3" s="47"/>
      <c r="AF3" s="32"/>
    </row>
    <row r="4" spans="1:32" ht="56.25">
      <c r="A4" s="35">
        <v>8</v>
      </c>
      <c r="B4" s="35">
        <v>7</v>
      </c>
      <c r="C4" s="36" t="s">
        <v>51</v>
      </c>
      <c r="D4" s="35">
        <v>1</v>
      </c>
      <c r="E4" s="37">
        <v>450774700</v>
      </c>
      <c r="F4" s="38">
        <v>394500000</v>
      </c>
      <c r="G4" s="35">
        <v>2560</v>
      </c>
      <c r="H4" s="35">
        <v>2562</v>
      </c>
      <c r="I4" s="35"/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8">
        <v>90155000</v>
      </c>
      <c r="P4" s="40">
        <v>27046500</v>
      </c>
      <c r="Q4" s="41">
        <v>117201500</v>
      </c>
      <c r="R4" s="40">
        <v>138649300</v>
      </c>
      <c r="S4" s="40">
        <v>0</v>
      </c>
      <c r="T4" s="40">
        <v>0</v>
      </c>
      <c r="U4" s="40">
        <v>138649200</v>
      </c>
      <c r="V4" s="40">
        <v>138694200</v>
      </c>
      <c r="W4" s="42">
        <v>0</v>
      </c>
      <c r="X4" s="43" t="s">
        <v>52</v>
      </c>
      <c r="Y4" s="43" t="s">
        <v>6</v>
      </c>
      <c r="Z4" s="43" t="s">
        <v>53</v>
      </c>
      <c r="AA4" s="44" t="s">
        <v>54</v>
      </c>
      <c r="AB4" s="45"/>
      <c r="AC4" s="45"/>
      <c r="AD4" s="46" t="s">
        <v>55</v>
      </c>
      <c r="AE4" s="69" t="s">
        <v>60</v>
      </c>
      <c r="AF4" s="32"/>
    </row>
    <row r="5" spans="1:32" ht="56.25" hidden="1">
      <c r="A5" s="35">
        <v>8</v>
      </c>
      <c r="B5" s="35">
        <v>8</v>
      </c>
      <c r="C5" s="36" t="s">
        <v>56</v>
      </c>
      <c r="D5" s="35">
        <v>1</v>
      </c>
      <c r="E5" s="37">
        <v>421518900</v>
      </c>
      <c r="F5" s="38">
        <v>369900000</v>
      </c>
      <c r="G5" s="35">
        <v>2560</v>
      </c>
      <c r="H5" s="35">
        <v>2562</v>
      </c>
      <c r="I5" s="35"/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8">
        <v>84303800</v>
      </c>
      <c r="P5" s="40">
        <v>41240300</v>
      </c>
      <c r="Q5" s="41">
        <v>125544100</v>
      </c>
      <c r="R5" s="40">
        <v>244355900</v>
      </c>
      <c r="S5" s="40">
        <v>35251500</v>
      </c>
      <c r="T5" s="40">
        <v>35251500</v>
      </c>
      <c r="U5" s="40">
        <v>209104400</v>
      </c>
      <c r="V5" s="40"/>
      <c r="W5" s="42">
        <v>0</v>
      </c>
      <c r="X5" s="43" t="s">
        <v>57</v>
      </c>
      <c r="Y5" s="43" t="s">
        <v>7</v>
      </c>
      <c r="Z5" s="43" t="s">
        <v>53</v>
      </c>
      <c r="AA5" s="44" t="s">
        <v>54</v>
      </c>
      <c r="AB5" s="45"/>
      <c r="AC5" s="45"/>
      <c r="AD5" s="35" t="s">
        <v>58</v>
      </c>
      <c r="AE5" s="69" t="s">
        <v>60</v>
      </c>
      <c r="AF5" s="32"/>
    </row>
    <row r="6" spans="1:32" ht="63" hidden="1">
      <c r="A6" s="16">
        <v>8</v>
      </c>
      <c r="B6" s="48">
        <v>138</v>
      </c>
      <c r="C6" s="49" t="s">
        <v>61</v>
      </c>
      <c r="D6" s="18">
        <v>1</v>
      </c>
      <c r="E6" s="50">
        <v>290711500</v>
      </c>
      <c r="F6" s="51">
        <v>264390000</v>
      </c>
      <c r="G6" s="18">
        <v>2560</v>
      </c>
      <c r="H6" s="18">
        <v>2562</v>
      </c>
      <c r="I6" s="52">
        <v>23060</v>
      </c>
      <c r="J6" s="18"/>
      <c r="K6" s="18"/>
      <c r="L6" s="18"/>
      <c r="M6" s="18"/>
      <c r="N6" s="18"/>
      <c r="O6" s="51">
        <v>58142300</v>
      </c>
      <c r="P6" s="51"/>
      <c r="Q6" s="17">
        <f t="shared" ref="Q6:Q9" si="0">J6+K6+L6+M6+N6+O6+P6</f>
        <v>58142300</v>
      </c>
      <c r="R6" s="53">
        <v>66097500</v>
      </c>
      <c r="S6" s="54">
        <v>21967900</v>
      </c>
      <c r="T6" s="54">
        <v>21967900</v>
      </c>
      <c r="U6" s="54">
        <v>184279800</v>
      </c>
      <c r="V6" s="54"/>
      <c r="W6" s="55">
        <v>0</v>
      </c>
      <c r="X6" s="56" t="s">
        <v>62</v>
      </c>
      <c r="Y6" s="18" t="s">
        <v>3</v>
      </c>
      <c r="Z6" s="16" t="s">
        <v>63</v>
      </c>
      <c r="AA6" s="56"/>
      <c r="AB6" s="18"/>
      <c r="AC6" s="16"/>
      <c r="AD6" s="70"/>
      <c r="AE6" s="69" t="s">
        <v>73</v>
      </c>
      <c r="AF6" s="32"/>
    </row>
    <row r="7" spans="1:32" ht="63">
      <c r="A7" s="57">
        <v>8</v>
      </c>
      <c r="B7" s="57">
        <v>13</v>
      </c>
      <c r="C7" s="58" t="s">
        <v>64</v>
      </c>
      <c r="D7" s="18">
        <v>1</v>
      </c>
      <c r="E7" s="50">
        <v>67648500</v>
      </c>
      <c r="F7" s="59">
        <v>56725000</v>
      </c>
      <c r="G7" s="18">
        <v>2561</v>
      </c>
      <c r="H7" s="18">
        <v>2563</v>
      </c>
      <c r="I7" s="52">
        <v>23022</v>
      </c>
      <c r="J7" s="18"/>
      <c r="K7" s="18"/>
      <c r="L7" s="18"/>
      <c r="M7" s="18"/>
      <c r="N7" s="18"/>
      <c r="O7" s="51"/>
      <c r="P7" s="51">
        <v>13529700</v>
      </c>
      <c r="Q7" s="17">
        <f t="shared" si="0"/>
        <v>13529700</v>
      </c>
      <c r="R7" s="60">
        <v>27332800</v>
      </c>
      <c r="S7" s="61">
        <v>23203400</v>
      </c>
      <c r="T7" s="61">
        <v>15286600</v>
      </c>
      <c r="U7" s="62">
        <v>30915400</v>
      </c>
      <c r="V7" s="62"/>
      <c r="W7" s="55"/>
      <c r="X7" s="63" t="s">
        <v>65</v>
      </c>
      <c r="Y7" s="63" t="s">
        <v>6</v>
      </c>
      <c r="Z7" s="64" t="s">
        <v>66</v>
      </c>
      <c r="AA7" s="63"/>
      <c r="AB7" s="63"/>
      <c r="AC7" s="64"/>
      <c r="AD7" s="70"/>
      <c r="AE7" s="69" t="s">
        <v>73</v>
      </c>
      <c r="AF7" s="32"/>
    </row>
    <row r="8" spans="1:32" ht="63" hidden="1">
      <c r="A8" s="57">
        <v>8</v>
      </c>
      <c r="B8" s="57">
        <v>14</v>
      </c>
      <c r="C8" s="58" t="s">
        <v>67</v>
      </c>
      <c r="D8" s="18">
        <v>1</v>
      </c>
      <c r="E8" s="50">
        <v>53032500</v>
      </c>
      <c r="F8" s="59">
        <v>48277700</v>
      </c>
      <c r="G8" s="18">
        <v>2561</v>
      </c>
      <c r="H8" s="18">
        <v>2562</v>
      </c>
      <c r="I8" s="52">
        <v>22782</v>
      </c>
      <c r="J8" s="18"/>
      <c r="K8" s="18"/>
      <c r="L8" s="18"/>
      <c r="M8" s="18"/>
      <c r="N8" s="18"/>
      <c r="O8" s="51"/>
      <c r="P8" s="51">
        <v>10606500</v>
      </c>
      <c r="Q8" s="17">
        <f t="shared" si="0"/>
        <v>10606500</v>
      </c>
      <c r="R8" s="60">
        <v>42426000</v>
      </c>
      <c r="S8" s="61">
        <v>10553400</v>
      </c>
      <c r="T8" s="61">
        <v>9621900</v>
      </c>
      <c r="U8" s="62">
        <v>31872600</v>
      </c>
      <c r="V8" s="62"/>
      <c r="W8" s="55"/>
      <c r="X8" s="63" t="s">
        <v>68</v>
      </c>
      <c r="Y8" s="63" t="s">
        <v>4</v>
      </c>
      <c r="Z8" s="64" t="s">
        <v>69</v>
      </c>
      <c r="AA8" s="63"/>
      <c r="AB8" s="63"/>
      <c r="AC8" s="64"/>
      <c r="AD8" s="70"/>
      <c r="AE8" s="69" t="s">
        <v>73</v>
      </c>
      <c r="AF8" s="32"/>
    </row>
    <row r="9" spans="1:32" ht="63" hidden="1">
      <c r="A9" s="57">
        <v>8</v>
      </c>
      <c r="B9" s="57">
        <v>15</v>
      </c>
      <c r="C9" s="58" t="s">
        <v>70</v>
      </c>
      <c r="D9" s="18">
        <v>1</v>
      </c>
      <c r="E9" s="50">
        <v>67648500</v>
      </c>
      <c r="F9" s="59">
        <v>69750000</v>
      </c>
      <c r="G9" s="18">
        <v>2561</v>
      </c>
      <c r="H9" s="18">
        <v>2563</v>
      </c>
      <c r="I9" s="52">
        <v>23003</v>
      </c>
      <c r="J9" s="18"/>
      <c r="K9" s="18"/>
      <c r="L9" s="18"/>
      <c r="M9" s="18"/>
      <c r="N9" s="18"/>
      <c r="O9" s="51"/>
      <c r="P9" s="51">
        <v>13529700</v>
      </c>
      <c r="Q9" s="17">
        <f t="shared" si="0"/>
        <v>13529700</v>
      </c>
      <c r="R9" s="62">
        <v>27332800</v>
      </c>
      <c r="S9" s="54">
        <v>23203400</v>
      </c>
      <c r="T9" s="54">
        <v>23194600</v>
      </c>
      <c r="U9" s="62">
        <v>30915400</v>
      </c>
      <c r="V9" s="62"/>
      <c r="W9" s="55"/>
      <c r="X9" s="63" t="s">
        <v>71</v>
      </c>
      <c r="Y9" s="63" t="s">
        <v>3</v>
      </c>
      <c r="Z9" s="64" t="s">
        <v>72</v>
      </c>
      <c r="AA9" s="63"/>
      <c r="AB9" s="63"/>
      <c r="AC9" s="64"/>
      <c r="AD9" s="70"/>
      <c r="AE9" s="69" t="s">
        <v>73</v>
      </c>
      <c r="AF9" s="32"/>
    </row>
    <row r="10" spans="1:32" ht="63" hidden="1">
      <c r="A10" s="71"/>
      <c r="B10" s="71"/>
      <c r="C10" s="72" t="s">
        <v>74</v>
      </c>
      <c r="D10" s="73"/>
      <c r="E10" s="74">
        <v>889036000</v>
      </c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5"/>
      <c r="T10" s="75">
        <v>177807200</v>
      </c>
      <c r="U10" s="75">
        <v>355614400</v>
      </c>
      <c r="V10" s="73">
        <v>355614400</v>
      </c>
      <c r="W10" s="73"/>
      <c r="X10" s="73" t="s">
        <v>75</v>
      </c>
      <c r="Y10" s="73" t="s">
        <v>7</v>
      </c>
      <c r="Z10" s="73" t="s">
        <v>69</v>
      </c>
      <c r="AA10" s="73"/>
      <c r="AB10" s="73"/>
      <c r="AC10" s="73"/>
      <c r="AD10" s="73"/>
      <c r="AE10" s="73" t="s">
        <v>76</v>
      </c>
      <c r="AF10" s="32"/>
    </row>
    <row r="11" spans="1:32" ht="63" hidden="1">
      <c r="A11" s="71"/>
      <c r="B11" s="71"/>
      <c r="C11" s="76" t="s">
        <v>77</v>
      </c>
      <c r="D11" s="73"/>
      <c r="E11" s="77">
        <v>82441700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8"/>
      <c r="T11" s="78">
        <v>16488400</v>
      </c>
      <c r="U11" s="78">
        <v>32976700</v>
      </c>
      <c r="V11" s="73">
        <v>32976600</v>
      </c>
      <c r="W11" s="73"/>
      <c r="X11" s="73" t="s">
        <v>83</v>
      </c>
      <c r="Y11" s="73" t="s">
        <v>3</v>
      </c>
      <c r="Z11" s="73"/>
      <c r="AA11" s="73"/>
      <c r="AB11" s="73"/>
      <c r="AC11" s="73"/>
      <c r="AD11" s="73"/>
      <c r="AE11" s="73" t="s">
        <v>85</v>
      </c>
      <c r="AF11" s="32"/>
    </row>
    <row r="12" spans="1:32" ht="63" hidden="1">
      <c r="A12" s="71"/>
      <c r="B12" s="71"/>
      <c r="C12" s="76" t="s">
        <v>78</v>
      </c>
      <c r="D12" s="73"/>
      <c r="E12" s="74">
        <v>83351800</v>
      </c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4"/>
      <c r="T12" s="74">
        <v>16670400</v>
      </c>
      <c r="U12" s="73">
        <v>66681400</v>
      </c>
      <c r="V12" s="73"/>
      <c r="W12" s="73"/>
      <c r="X12" s="79" t="s">
        <v>81</v>
      </c>
      <c r="Y12" s="73" t="s">
        <v>5</v>
      </c>
      <c r="Z12" s="73"/>
      <c r="AA12" s="73"/>
      <c r="AB12" s="73"/>
      <c r="AC12" s="73"/>
      <c r="AD12" s="73"/>
      <c r="AE12" s="73" t="s">
        <v>85</v>
      </c>
      <c r="AF12" s="32"/>
    </row>
    <row r="13" spans="1:32" ht="63" hidden="1">
      <c r="A13" s="71"/>
      <c r="B13" s="71"/>
      <c r="C13" s="76" t="s">
        <v>79</v>
      </c>
      <c r="D13" s="73"/>
      <c r="E13" s="74">
        <v>130129900</v>
      </c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4"/>
      <c r="T13" s="74">
        <v>26026000</v>
      </c>
      <c r="U13" s="74">
        <v>52052000</v>
      </c>
      <c r="V13" s="74">
        <v>52051900</v>
      </c>
      <c r="W13" s="73"/>
      <c r="X13" s="73" t="s">
        <v>82</v>
      </c>
      <c r="Y13" s="73" t="s">
        <v>4</v>
      </c>
      <c r="Z13" s="73"/>
      <c r="AA13" s="73"/>
      <c r="AB13" s="73"/>
      <c r="AC13" s="73"/>
      <c r="AD13" s="73"/>
      <c r="AE13" s="73" t="s">
        <v>85</v>
      </c>
      <c r="AF13" s="32"/>
    </row>
    <row r="14" spans="1:32" ht="63" hidden="1">
      <c r="A14" s="71"/>
      <c r="B14" s="71"/>
      <c r="C14" s="76" t="s">
        <v>80</v>
      </c>
      <c r="D14" s="73"/>
      <c r="E14" s="80">
        <v>78965000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>
        <v>15793000</v>
      </c>
      <c r="U14" s="73">
        <v>31586000</v>
      </c>
      <c r="V14" s="73">
        <v>31586000</v>
      </c>
      <c r="W14" s="73"/>
      <c r="X14" s="73" t="s">
        <v>84</v>
      </c>
      <c r="Y14" s="73" t="s">
        <v>5</v>
      </c>
      <c r="Z14" s="73"/>
      <c r="AA14" s="73"/>
      <c r="AB14" s="73"/>
      <c r="AC14" s="73"/>
      <c r="AD14" s="73"/>
      <c r="AE14" s="73" t="s">
        <v>85</v>
      </c>
      <c r="AF14" s="32"/>
    </row>
    <row r="15" spans="1:32" ht="18.7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32"/>
    </row>
    <row r="16" spans="1:32" ht="18.7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32"/>
    </row>
    <row r="17" spans="1:32" ht="18.75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32"/>
    </row>
    <row r="18" spans="1:32" ht="18.7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32"/>
    </row>
    <row r="19" spans="1:32" ht="18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1:32" ht="18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</row>
    <row r="21" spans="1:32" ht="18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</row>
    <row r="22" spans="1:32" ht="18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</row>
    <row r="23" spans="1:32" ht="18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</row>
    <row r="24" spans="1:32" ht="18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</row>
    <row r="25" spans="1:32" ht="18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</row>
    <row r="26" spans="1:32" ht="18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</row>
  </sheetData>
  <autoFilter ref="A3:AD14">
    <filterColumn colId="24">
      <filters>
        <filter val="นครพนม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จัดสรรปี63 (รวมผูกพัน)</vt:lpstr>
      <vt:lpstr>จัดสรรปี63</vt:lpstr>
      <vt:lpstr>ผูกพัน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pc</dc:creator>
  <cp:lastModifiedBy>asus pc</cp:lastModifiedBy>
  <cp:lastPrinted>2015-11-20T07:55:45Z</cp:lastPrinted>
  <dcterms:created xsi:type="dcterms:W3CDTF">2015-11-09T11:09:26Z</dcterms:created>
  <dcterms:modified xsi:type="dcterms:W3CDTF">2018-09-03T00:06:14Z</dcterms:modified>
</cp:coreProperties>
</file>